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0" windowWidth="19065" windowHeight="11655" firstSheet="1" activeTab="1"/>
  </bookViews>
  <sheets>
    <sheet name="7 - 8 класс (девушки) " sheetId="16" r:id="rId1"/>
    <sheet name="9 - 11 класс  " sheetId="19" r:id="rId2"/>
  </sheets>
  <definedNames>
    <definedName name="_xlnm._FilterDatabase" localSheetId="1" hidden="1">'9 - 11 класс  '!$D$1:$D$38</definedName>
  </definedNames>
  <calcPr calcId="145621"/>
</workbook>
</file>

<file path=xl/calcChain.xml><?xml version="1.0" encoding="utf-8"?>
<calcChain xmlns="http://schemas.openxmlformats.org/spreadsheetml/2006/main">
  <c r="K36" i="19" l="1"/>
  <c r="K10" i="19"/>
  <c r="K21" i="19"/>
  <c r="K15" i="19"/>
  <c r="K11" i="19"/>
  <c r="K16" i="19"/>
  <c r="K29" i="19"/>
  <c r="K19" i="19"/>
  <c r="K17" i="19"/>
  <c r="K20" i="19"/>
  <c r="K18" i="19"/>
  <c r="K26" i="19"/>
  <c r="K8" i="19"/>
  <c r="K9" i="19"/>
  <c r="K22" i="19"/>
  <c r="K31" i="19"/>
  <c r="K27" i="19"/>
  <c r="K34" i="19"/>
  <c r="K33" i="19"/>
  <c r="K38" i="19"/>
  <c r="K37" i="19"/>
  <c r="K30" i="19"/>
  <c r="K13" i="19"/>
  <c r="K12" i="19"/>
  <c r="K14" i="19"/>
  <c r="K28" i="19"/>
  <c r="K35" i="19"/>
  <c r="K32" i="19"/>
  <c r="K23" i="19"/>
  <c r="K24" i="19"/>
  <c r="K25" i="19"/>
  <c r="G17" i="16" l="1"/>
  <c r="G12" i="16"/>
  <c r="G13" i="16"/>
  <c r="G18" i="16"/>
  <c r="G11" i="16"/>
  <c r="G14" i="16"/>
  <c r="G19" i="16"/>
  <c r="G15" i="16"/>
  <c r="G10" i="16"/>
  <c r="G16" i="16"/>
  <c r="G8" i="16"/>
  <c r="G9" i="16"/>
  <c r="G20" i="16"/>
  <c r="K16" i="16"/>
  <c r="K8" i="16"/>
  <c r="K9" i="16"/>
  <c r="K17" i="16"/>
  <c r="K12" i="16"/>
  <c r="K13" i="16"/>
  <c r="K18" i="16"/>
  <c r="K11" i="16"/>
  <c r="K14" i="16"/>
  <c r="K19" i="16"/>
  <c r="K15" i="16"/>
  <c r="K10" i="16"/>
  <c r="K20" i="16"/>
  <c r="I16" i="16"/>
  <c r="L16" i="16" s="1"/>
  <c r="N16" i="16" s="1"/>
  <c r="I8" i="16"/>
  <c r="L8" i="16" s="1"/>
  <c r="N8" i="16" s="1"/>
  <c r="I9" i="16"/>
  <c r="L9" i="16" s="1"/>
  <c r="N9" i="16" s="1"/>
  <c r="I17" i="16"/>
  <c r="L17" i="16" s="1"/>
  <c r="N17" i="16" s="1"/>
  <c r="I12" i="16"/>
  <c r="L12" i="16" s="1"/>
  <c r="N12" i="16" s="1"/>
  <c r="I13" i="16"/>
  <c r="L13" i="16" s="1"/>
  <c r="N13" i="16" s="1"/>
  <c r="I18" i="16"/>
  <c r="L18" i="16" s="1"/>
  <c r="N18" i="16" s="1"/>
  <c r="I11" i="16"/>
  <c r="L11" i="16" s="1"/>
  <c r="N11" i="16" s="1"/>
  <c r="I14" i="16"/>
  <c r="L14" i="16" s="1"/>
  <c r="N14" i="16" s="1"/>
  <c r="I19" i="16"/>
  <c r="L19" i="16" s="1"/>
  <c r="N19" i="16" s="1"/>
  <c r="I15" i="16"/>
  <c r="L15" i="16" s="1"/>
  <c r="N15" i="16" s="1"/>
  <c r="I10" i="16"/>
  <c r="L10" i="16" s="1"/>
  <c r="N10" i="16" s="1"/>
  <c r="I20" i="16"/>
  <c r="L20" i="16" s="1"/>
  <c r="N20" i="16" s="1"/>
</calcChain>
</file>

<file path=xl/sharedStrings.xml><?xml version="1.0" encoding="utf-8"?>
<sst xmlns="http://schemas.openxmlformats.org/spreadsheetml/2006/main" count="287" uniqueCount="164">
  <si>
    <t>№ п/п</t>
  </si>
  <si>
    <t>Фамилия, имя, отчество учащегося (полностью)</t>
  </si>
  <si>
    <t>Класс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</si>
  <si>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</si>
  <si>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</si>
  <si>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</si>
  <si>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</si>
  <si>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Отсутствовали:  нет</t>
  </si>
  <si>
    <t>Код работы</t>
  </si>
  <si>
    <t>Итого</t>
  </si>
  <si>
    <t>МОУ "СОШ № 14 города Пугачёва имени П.А.Столыпина"</t>
  </si>
  <si>
    <t>Ерошенко  Екатерина Максимовна</t>
  </si>
  <si>
    <t>7 «А»</t>
  </si>
  <si>
    <t>Ембулаева Снежана Алексеевна</t>
  </si>
  <si>
    <t>Шевчук Анна  Андреевна</t>
  </si>
  <si>
    <t>8 «А»</t>
  </si>
  <si>
    <t>Желудкова Дарья Алексеевна</t>
  </si>
  <si>
    <t>8 «Б»</t>
  </si>
  <si>
    <t>8 «В»</t>
  </si>
  <si>
    <t>Кленина Ульяна Сергеевна</t>
  </si>
  <si>
    <t>МОУ "СОШ № 13 г.Пугачева имени М.В.Ломоносова"</t>
  </si>
  <si>
    <t>Королев Валерий Васильевич</t>
  </si>
  <si>
    <t>Валетова Лилия Маратовна</t>
  </si>
  <si>
    <t>7А</t>
  </si>
  <si>
    <t>МОУ "СОШ №5 г.Пугачева"</t>
  </si>
  <si>
    <t>Хасполадов Заур Адик оглы</t>
  </si>
  <si>
    <t xml:space="preserve">Киреева Виктория Андреевна </t>
  </si>
  <si>
    <t>Губанова Наталья Григорьевна</t>
  </si>
  <si>
    <t>Бабанов Сергей Анатольевич</t>
  </si>
  <si>
    <t>МОУ "СОШ №1 г.Пугачева имени Т.Г.Мазура"</t>
  </si>
  <si>
    <t>Соколова Варвара Сергеевна</t>
  </si>
  <si>
    <t>Домаренкова Кристина Михайловна</t>
  </si>
  <si>
    <t>Лебедева Альбина Валерьевна</t>
  </si>
  <si>
    <t>Янгалычина Дания Ренатовна</t>
  </si>
  <si>
    <t>Яковлева Надежда Ивановна</t>
  </si>
  <si>
    <t>МОУ "СОШ с.Давыдовка"</t>
  </si>
  <si>
    <t>Есаян Арина Араратовна</t>
  </si>
  <si>
    <t>Ильясова Сауле Садаргалиевна</t>
  </si>
  <si>
    <t>Белянкина Юлия Александровна</t>
  </si>
  <si>
    <t>МОУ "СОШ с. Клинцовка"</t>
  </si>
  <si>
    <t>Жиганов Виктор Юрьевич</t>
  </si>
  <si>
    <t>Образовательное учреждение (сокращенное наименование согласно Устава)</t>
  </si>
  <si>
    <t>Члены жюри:</t>
  </si>
  <si>
    <t>Лапшин А.В.  – учитель физической культуры МОУ «СОШ № 3 г. Пугачева»</t>
  </si>
  <si>
    <t>Губанова Н.Г.  – учитель физической культуры МОУ «СОШ № 2 города Пугачева»</t>
  </si>
  <si>
    <t>Бабанов С.А.  – учитель физической культуры МОУ «СОШ № 2 города Пугачева»</t>
  </si>
  <si>
    <t>Румянцев А.А.  – учитель физической культуры МОУ «СОШ № 14 города Пугачева им.П.А.Столыпина»</t>
  </si>
  <si>
    <t>Донецкий Г.Ю.  – учитель физической культуры МОУ «СОШ № 13 города Пугачева им.М.В.Ломоносова»</t>
  </si>
  <si>
    <t>Председатель жюри:</t>
  </si>
  <si>
    <t>Витютнева Н.Н. - заместитель директора МБУ ДО "ДЮСШ" г.Пугачева</t>
  </si>
  <si>
    <t>Волков Павел Алексеевич</t>
  </si>
  <si>
    <t>Коновальчик Егор Алексеевич</t>
  </si>
  <si>
    <t>Абдулин Амир Шакиржанович</t>
  </si>
  <si>
    <t>Протокол заседания жюри муниципального этапа всероссийской олимпиады школьников по физической культуре  Пугачевского муниципального района  от 7 декабря 2018 года</t>
  </si>
  <si>
    <t>Королев В.В.  – учитель физической культуры МОУ «СОШ № 13 города Пугачева им.М.В.Ломоносова»</t>
  </si>
  <si>
    <t>Повестка: утверждение результатов  муниципального этапа всероссийской олимпиады по физической культуре 2018 года</t>
  </si>
  <si>
    <t>Решили: утвердить результаты муниципального  этапа всероссийской олимпиады по физической культуре  2018 года</t>
  </si>
  <si>
    <t>Теория  (результат)</t>
  </si>
  <si>
    <t>Теория (балл)</t>
  </si>
  <si>
    <t>Гимнастика (результат)</t>
  </si>
  <si>
    <t>Гимнастика (балл)</t>
  </si>
  <si>
    <t>Волейбол (результат)</t>
  </si>
  <si>
    <t>Волейбол (балл)</t>
  </si>
  <si>
    <t>Всего (баллы)</t>
  </si>
  <si>
    <t>призер</t>
  </si>
  <si>
    <t>победитель</t>
  </si>
  <si>
    <t>участник</t>
  </si>
  <si>
    <t>МЭ7.15.</t>
  </si>
  <si>
    <t>МЭ7.1.</t>
  </si>
  <si>
    <t>МЭ7.5.</t>
  </si>
  <si>
    <t>МЭ7.13.</t>
  </si>
  <si>
    <t>МЭ7.2.</t>
  </si>
  <si>
    <t>МЭ7.3.</t>
  </si>
  <si>
    <t>МЭ7.4.</t>
  </si>
  <si>
    <t>МЭ7.19.</t>
  </si>
  <si>
    <t>МЭ7.14.</t>
  </si>
  <si>
    <t>МЭ7.12.</t>
  </si>
  <si>
    <t>МЭ7.20.</t>
  </si>
  <si>
    <t>МЭ7.6.</t>
  </si>
  <si>
    <t>МЭ7.17.</t>
  </si>
  <si>
    <t xml:space="preserve">Присутствовали:  7    человек  </t>
  </si>
  <si>
    <t>Максимальный балл: 100</t>
  </si>
  <si>
    <t>МЭФК111</t>
  </si>
  <si>
    <t>МЭФК112</t>
  </si>
  <si>
    <t>МЭФК113</t>
  </si>
  <si>
    <t>МЭФК101</t>
  </si>
  <si>
    <t>МЭФК102</t>
  </si>
  <si>
    <t>МЭФК103</t>
  </si>
  <si>
    <t>МЭФК104</t>
  </si>
  <si>
    <t>МЭФК105</t>
  </si>
  <si>
    <t>МЭФК108</t>
  </si>
  <si>
    <t>МЭФК114</t>
  </si>
  <si>
    <t>МЭФК115</t>
  </si>
  <si>
    <t>МЭФК116</t>
  </si>
  <si>
    <t>МЭФК117</t>
  </si>
  <si>
    <t>МЭФК118</t>
  </si>
  <si>
    <t>МЭФК119</t>
  </si>
  <si>
    <t>МЭФК106</t>
  </si>
  <si>
    <t>МЭФК107</t>
  </si>
  <si>
    <t>МЭФК91</t>
  </si>
  <si>
    <t>МЭФК92</t>
  </si>
  <si>
    <t>МЭФК93</t>
  </si>
  <si>
    <t>МЭФК94</t>
  </si>
  <si>
    <t>МЭФК95</t>
  </si>
  <si>
    <t>МЭФК96</t>
  </si>
  <si>
    <t>МЭФК97</t>
  </si>
  <si>
    <t>МЭФК99</t>
  </si>
  <si>
    <t>МЭФК911</t>
  </si>
  <si>
    <t>МЭФК912</t>
  </si>
  <si>
    <t>МЭФК913</t>
  </si>
  <si>
    <t>МЭФК98</t>
  </si>
  <si>
    <t>МЭФК910</t>
  </si>
  <si>
    <t>Корнилов Дмитрий Викторович</t>
  </si>
  <si>
    <t>Тутунова Дарья Вадимовна</t>
  </si>
  <si>
    <t>Румянцев Александр Александрович</t>
  </si>
  <si>
    <t>10А</t>
  </si>
  <si>
    <t>Коновалова Анастасия Николаевна</t>
  </si>
  <si>
    <t>Колесов Илья Юрьевич</t>
  </si>
  <si>
    <t>9А</t>
  </si>
  <si>
    <t>Победитель</t>
  </si>
  <si>
    <t>Участник</t>
  </si>
  <si>
    <t>Призер</t>
  </si>
  <si>
    <t>МОУ "СОШ №14 города Пугачева имени П.А.Столыпина"</t>
  </si>
  <si>
    <t>Часть 1</t>
  </si>
  <si>
    <t>Часть 2</t>
  </si>
  <si>
    <t>Часть 3</t>
  </si>
  <si>
    <t>Часть 4</t>
  </si>
  <si>
    <t>Часть 5</t>
  </si>
  <si>
    <t>МОУ " СОШ № 2 г. Пугачева"</t>
  </si>
  <si>
    <t>Романов Алексей Александрович</t>
  </si>
  <si>
    <t>МЭФК1110</t>
  </si>
  <si>
    <t>Тугушева Яна Рустамовна</t>
  </si>
  <si>
    <t xml:space="preserve"> Гордиенко Кирилл Михайлович </t>
  </si>
  <si>
    <t>Решетникова Татьяна Сергеевна</t>
  </si>
  <si>
    <t>МОУ СОШ №5 г.Пугачева"</t>
  </si>
  <si>
    <t>Аброськина Вероника Сергеевна</t>
  </si>
  <si>
    <t>Шаповалова Александра Анатольевна</t>
  </si>
  <si>
    <t>Раткин Константин Николаевич</t>
  </si>
  <si>
    <t>Петряшкин Артём Андреевич</t>
  </si>
  <si>
    <t>Акбулатов Марат Салаватович</t>
  </si>
  <si>
    <t>Рыжов Андрей Дмитриевич</t>
  </si>
  <si>
    <t>Кочетков Виктор  Александрович</t>
  </si>
  <si>
    <t>Скрипин Илья Владимирович</t>
  </si>
  <si>
    <t>Кулькин Виктор Иванович</t>
  </si>
  <si>
    <t>Кульманов Эмиль Камилевич</t>
  </si>
  <si>
    <t>Белякова Дарья Дмитриевна</t>
  </si>
  <si>
    <t>МОУ "СОШ с.Камелик"</t>
  </si>
  <si>
    <t>Саблина Наталья Николаевна</t>
  </si>
  <si>
    <t>Шевчук Анна Андреевна</t>
  </si>
  <si>
    <t>Меркулова Анастасия Андреевна</t>
  </si>
  <si>
    <t>Фоминов Роман Борисович</t>
  </si>
  <si>
    <t>Миркин Данила Владимирович</t>
  </si>
  <si>
    <t>Волхонская Валерия Витальевна</t>
  </si>
  <si>
    <t>Мизинина Ксения Алексеевна</t>
  </si>
  <si>
    <t>Курсаков Владимир Александрович</t>
  </si>
  <si>
    <t>Мустафин Данил Раилевич</t>
  </si>
  <si>
    <t>11Б</t>
  </si>
  <si>
    <t xml:space="preserve">Ильина Арина Николаевна </t>
  </si>
  <si>
    <t>Максимальный балл: 35</t>
  </si>
  <si>
    <t>Протокол заседания жюри муниципального этапа всероссийской олимпиады школьников по физической культуре  Пугачевского муниципального района  от 02 декабря 2020 года</t>
  </si>
  <si>
    <t>Повестка: утверждение результатов  муниципального этапа всероссийской олимпиады по физической культуре 2020 года</t>
  </si>
  <si>
    <t>Решили: утвердить результаты муниципального  этапа всероссийской олимпиады по физической культуре  2020 года</t>
  </si>
  <si>
    <t xml:space="preserve">Присутствовали:   31   человек  </t>
  </si>
  <si>
    <t>Яруллина Алина 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</si>
</sst>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C00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0" xfId="0"/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0" borderId="0" xfId="0" applyFont="1" applyAlignment="1"/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NumberFormat="1" applyFont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10" zoomScaleNormal="110" workbookViewId="0">
      <selection activeCell="H7" sqref="H7"/>
    </sheetView>
  </sheetViews>
  <sheetFormatPr defaultRowHeight="15" x14ac:dyDescent="0.25"/>
  <cols>
    <col min="1" max="1" width="4.28515625" style="1" customWidth="1"/>
    <col min="2" max="2" width="9.85546875" style="1" customWidth="1"/>
    <col min="3" max="3" width="18" style="1" customWidth="1"/>
    <col min="4" max="4" width="20.140625" style="1" customWidth="1"/>
    <col min="5" max="5" width="4.7109375" style="1" customWidth="1"/>
    <col min="6" max="13" width="5.7109375" style="1" customWidth="1"/>
    <col min="14" max="14" width="6.140625" style="1" customWidth="1"/>
    <col min="15" max="15" width="10.7109375" style="1" customWidth="1"/>
    <col min="16" max="16" width="5" style="1" customWidth="1"/>
    <col min="17" max="17" width="16.7109375" style="1" customWidth="1"/>
    <col min="18" max="16384" width="9.140625" style="1"/>
  </cols>
  <sheetData>
    <row r="1" spans="1:17" s="29" customFormat="1" ht="30" customHeight="1" x14ac:dyDescent="0.25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33" customFormat="1" ht="15" customHeight="1" x14ac:dyDescent="0.25">
      <c r="A2" s="28" t="s">
        <v>80</v>
      </c>
      <c r="B2" s="28"/>
      <c r="C2" s="28"/>
      <c r="D2" s="28"/>
      <c r="E2" s="28"/>
      <c r="F2" s="30"/>
      <c r="G2" s="30"/>
      <c r="H2" s="30"/>
      <c r="I2" s="30"/>
      <c r="J2" s="31"/>
      <c r="K2" s="31"/>
      <c r="L2" s="32"/>
      <c r="M2" s="30"/>
      <c r="N2" s="30"/>
      <c r="O2" s="30"/>
      <c r="P2" s="30"/>
    </row>
    <row r="3" spans="1:17" s="33" customFormat="1" ht="15" customHeight="1" x14ac:dyDescent="0.25">
      <c r="A3" s="28" t="s">
        <v>7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2"/>
      <c r="M3" s="30"/>
      <c r="N3" s="30"/>
      <c r="O3" s="30"/>
      <c r="P3" s="30"/>
    </row>
    <row r="4" spans="1:17" s="29" customFormat="1" ht="15" customHeight="1" x14ac:dyDescent="0.25">
      <c r="A4" s="28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3"/>
    </row>
    <row r="5" spans="1:17" s="29" customFormat="1" ht="15" customHeight="1" x14ac:dyDescent="0.25">
      <c r="A5" s="28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3"/>
    </row>
    <row r="6" spans="1:17" s="33" customFormat="1" ht="15" customHeight="1" x14ac:dyDescent="0.25">
      <c r="A6" s="9" t="s">
        <v>81</v>
      </c>
      <c r="B6" s="10"/>
      <c r="C6" s="10"/>
      <c r="D6" s="10"/>
      <c r="E6" s="11"/>
      <c r="F6" s="2"/>
      <c r="G6" s="2"/>
      <c r="H6" s="3"/>
      <c r="I6" s="3"/>
      <c r="J6" s="4"/>
      <c r="K6" s="4"/>
      <c r="L6" s="4"/>
      <c r="M6" s="3"/>
      <c r="N6" s="5"/>
      <c r="O6" s="6"/>
      <c r="P6" s="7"/>
    </row>
    <row r="7" spans="1:17" s="37" customFormat="1" ht="110.25" x14ac:dyDescent="0.25">
      <c r="A7" s="34" t="s">
        <v>0</v>
      </c>
      <c r="B7" s="35" t="s">
        <v>8</v>
      </c>
      <c r="C7" s="34" t="s">
        <v>1</v>
      </c>
      <c r="D7" s="34" t="s">
        <v>41</v>
      </c>
      <c r="E7" s="34" t="s">
        <v>2</v>
      </c>
      <c r="F7" s="36" t="s">
        <v>57</v>
      </c>
      <c r="G7" s="46" t="s">
        <v>58</v>
      </c>
      <c r="H7" s="36" t="s">
        <v>59</v>
      </c>
      <c r="I7" s="46" t="s">
        <v>60</v>
      </c>
      <c r="J7" s="36" t="s">
        <v>61</v>
      </c>
      <c r="K7" s="46" t="s">
        <v>62</v>
      </c>
      <c r="L7" s="45" t="s">
        <v>63</v>
      </c>
      <c r="M7" s="34" t="s">
        <v>3</v>
      </c>
      <c r="N7" s="34" t="s">
        <v>9</v>
      </c>
      <c r="O7" s="34" t="s">
        <v>4</v>
      </c>
      <c r="P7" s="34" t="s">
        <v>5</v>
      </c>
      <c r="Q7" s="34" t="s">
        <v>6</v>
      </c>
    </row>
    <row r="8" spans="1:17" s="22" customFormat="1" ht="47.25" x14ac:dyDescent="0.25">
      <c r="A8" s="13">
        <v>1</v>
      </c>
      <c r="B8" s="16" t="s">
        <v>67</v>
      </c>
      <c r="C8" s="14" t="s">
        <v>38</v>
      </c>
      <c r="D8" s="14" t="s">
        <v>39</v>
      </c>
      <c r="E8" s="15">
        <v>7</v>
      </c>
      <c r="F8" s="40">
        <v>27</v>
      </c>
      <c r="G8" s="42">
        <f t="shared" ref="G8:G20" si="0">35*F8/29</f>
        <v>32.586206896551722</v>
      </c>
      <c r="H8" s="40">
        <v>19.2</v>
      </c>
      <c r="I8" s="42">
        <f t="shared" ref="I8:I20" si="1">20*H8/20</f>
        <v>19.2</v>
      </c>
      <c r="J8" s="40">
        <v>42</v>
      </c>
      <c r="K8" s="42">
        <f t="shared" ref="K8:K20" si="2">45*J8/42</f>
        <v>45</v>
      </c>
      <c r="L8" s="43">
        <f t="shared" ref="L8:L20" si="3">G8+I8+K8</f>
        <v>96.786206896551718</v>
      </c>
      <c r="M8" s="13"/>
      <c r="N8" s="44">
        <f>L8</f>
        <v>96.786206896551718</v>
      </c>
      <c r="O8" s="21" t="s">
        <v>65</v>
      </c>
      <c r="P8" s="12">
        <v>1</v>
      </c>
      <c r="Q8" s="12" t="s">
        <v>40</v>
      </c>
    </row>
    <row r="9" spans="1:17" s="22" customFormat="1" ht="47.25" x14ac:dyDescent="0.25">
      <c r="A9" s="13">
        <v>2</v>
      </c>
      <c r="B9" s="18" t="s">
        <v>68</v>
      </c>
      <c r="C9" s="16" t="s">
        <v>32</v>
      </c>
      <c r="D9" s="17" t="s">
        <v>29</v>
      </c>
      <c r="E9" s="17">
        <v>8</v>
      </c>
      <c r="F9" s="40">
        <v>29</v>
      </c>
      <c r="G9" s="42">
        <f t="shared" si="0"/>
        <v>35</v>
      </c>
      <c r="H9" s="40">
        <v>19</v>
      </c>
      <c r="I9" s="42">
        <f t="shared" si="1"/>
        <v>19</v>
      </c>
      <c r="J9" s="40">
        <v>39</v>
      </c>
      <c r="K9" s="42">
        <f t="shared" si="2"/>
        <v>41.785714285714285</v>
      </c>
      <c r="L9" s="43">
        <f t="shared" si="3"/>
        <v>95.785714285714278</v>
      </c>
      <c r="M9" s="13"/>
      <c r="N9" s="44">
        <f t="shared" ref="N9:N20" si="4">L9</f>
        <v>95.785714285714278</v>
      </c>
      <c r="O9" s="21" t="s">
        <v>64</v>
      </c>
      <c r="P9" s="12">
        <v>2</v>
      </c>
      <c r="Q9" s="12" t="s">
        <v>34</v>
      </c>
    </row>
    <row r="10" spans="1:17" s="22" customFormat="1" ht="63" x14ac:dyDescent="0.25">
      <c r="A10" s="13">
        <v>3</v>
      </c>
      <c r="B10" s="12" t="s">
        <v>69</v>
      </c>
      <c r="C10" s="12" t="s">
        <v>14</v>
      </c>
      <c r="D10" s="13" t="s">
        <v>10</v>
      </c>
      <c r="E10" s="12" t="s">
        <v>15</v>
      </c>
      <c r="F10" s="40">
        <v>29</v>
      </c>
      <c r="G10" s="42">
        <f t="shared" si="0"/>
        <v>35</v>
      </c>
      <c r="H10" s="40">
        <v>16.2</v>
      </c>
      <c r="I10" s="42">
        <f t="shared" si="1"/>
        <v>16.2</v>
      </c>
      <c r="J10" s="40">
        <v>36</v>
      </c>
      <c r="K10" s="42">
        <f t="shared" si="2"/>
        <v>38.571428571428569</v>
      </c>
      <c r="L10" s="43">
        <f t="shared" si="3"/>
        <v>89.771428571428572</v>
      </c>
      <c r="M10" s="12"/>
      <c r="N10" s="44">
        <f t="shared" si="4"/>
        <v>89.771428571428572</v>
      </c>
      <c r="O10" s="21" t="s">
        <v>64</v>
      </c>
      <c r="P10" s="12">
        <v>3</v>
      </c>
      <c r="Q10" s="12" t="s">
        <v>50</v>
      </c>
    </row>
    <row r="11" spans="1:17" s="22" customFormat="1" ht="63" x14ac:dyDescent="0.25">
      <c r="A11" s="13">
        <v>4</v>
      </c>
      <c r="B11" s="38" t="s">
        <v>70</v>
      </c>
      <c r="C11" s="12" t="s">
        <v>13</v>
      </c>
      <c r="D11" s="13" t="s">
        <v>10</v>
      </c>
      <c r="E11" s="12" t="s">
        <v>12</v>
      </c>
      <c r="F11" s="40">
        <v>20</v>
      </c>
      <c r="G11" s="42">
        <f t="shared" si="0"/>
        <v>24.137931034482758</v>
      </c>
      <c r="H11" s="40">
        <v>19.600000000000001</v>
      </c>
      <c r="I11" s="42">
        <f t="shared" si="1"/>
        <v>19.600000000000001</v>
      </c>
      <c r="J11" s="40">
        <v>42</v>
      </c>
      <c r="K11" s="42">
        <f t="shared" si="2"/>
        <v>45</v>
      </c>
      <c r="L11" s="43">
        <f t="shared" si="3"/>
        <v>88.737931034482756</v>
      </c>
      <c r="M11" s="12"/>
      <c r="N11" s="44">
        <f t="shared" si="4"/>
        <v>88.737931034482756</v>
      </c>
      <c r="O11" s="21" t="s">
        <v>64</v>
      </c>
      <c r="P11" s="12">
        <v>4</v>
      </c>
      <c r="Q11" s="12" t="s">
        <v>50</v>
      </c>
    </row>
    <row r="12" spans="1:17" s="22" customFormat="1" ht="48" customHeight="1" x14ac:dyDescent="0.25">
      <c r="A12" s="13">
        <v>5</v>
      </c>
      <c r="B12" s="16" t="s">
        <v>71</v>
      </c>
      <c r="C12" s="16" t="s">
        <v>30</v>
      </c>
      <c r="D12" s="17" t="s">
        <v>29</v>
      </c>
      <c r="E12" s="16">
        <v>8</v>
      </c>
      <c r="F12" s="41">
        <v>23</v>
      </c>
      <c r="G12" s="42">
        <f t="shared" si="0"/>
        <v>27.758620689655171</v>
      </c>
      <c r="H12" s="41">
        <v>19</v>
      </c>
      <c r="I12" s="42">
        <f t="shared" si="1"/>
        <v>19</v>
      </c>
      <c r="J12" s="40">
        <v>36</v>
      </c>
      <c r="K12" s="42">
        <f t="shared" si="2"/>
        <v>38.571428571428569</v>
      </c>
      <c r="L12" s="43">
        <f t="shared" si="3"/>
        <v>85.330049261083744</v>
      </c>
      <c r="M12" s="12"/>
      <c r="N12" s="44">
        <f t="shared" si="4"/>
        <v>85.330049261083744</v>
      </c>
      <c r="O12" s="21" t="s">
        <v>64</v>
      </c>
      <c r="P12" s="13">
        <v>5</v>
      </c>
      <c r="Q12" s="12" t="s">
        <v>34</v>
      </c>
    </row>
    <row r="13" spans="1:17" s="22" customFormat="1" ht="47.25" x14ac:dyDescent="0.25">
      <c r="A13" s="13">
        <v>6</v>
      </c>
      <c r="B13" s="16" t="s">
        <v>72</v>
      </c>
      <c r="C13" s="16" t="s">
        <v>33</v>
      </c>
      <c r="D13" s="17" t="s">
        <v>29</v>
      </c>
      <c r="E13" s="17">
        <v>8</v>
      </c>
      <c r="F13" s="40">
        <v>19</v>
      </c>
      <c r="G13" s="42">
        <f t="shared" si="0"/>
        <v>22.931034482758619</v>
      </c>
      <c r="H13" s="40">
        <v>20</v>
      </c>
      <c r="I13" s="42">
        <f t="shared" si="1"/>
        <v>20</v>
      </c>
      <c r="J13" s="40">
        <v>39</v>
      </c>
      <c r="K13" s="42">
        <f t="shared" si="2"/>
        <v>41.785714285714285</v>
      </c>
      <c r="L13" s="43">
        <f t="shared" si="3"/>
        <v>84.716748768472911</v>
      </c>
      <c r="M13" s="13"/>
      <c r="N13" s="44">
        <f t="shared" si="4"/>
        <v>84.716748768472911</v>
      </c>
      <c r="O13" s="21" t="s">
        <v>64</v>
      </c>
      <c r="P13" s="12">
        <v>6</v>
      </c>
      <c r="Q13" s="12" t="s">
        <v>34</v>
      </c>
    </row>
    <row r="14" spans="1:17" s="22" customFormat="1" ht="47.25" x14ac:dyDescent="0.25">
      <c r="A14" s="13">
        <v>7</v>
      </c>
      <c r="B14" s="16" t="s">
        <v>73</v>
      </c>
      <c r="C14" s="16" t="s">
        <v>31</v>
      </c>
      <c r="D14" s="17" t="s">
        <v>29</v>
      </c>
      <c r="E14" s="17">
        <v>8</v>
      </c>
      <c r="F14" s="40">
        <v>20</v>
      </c>
      <c r="G14" s="42">
        <f t="shared" si="0"/>
        <v>24.137931034482758</v>
      </c>
      <c r="H14" s="40">
        <v>18</v>
      </c>
      <c r="I14" s="42">
        <f t="shared" si="1"/>
        <v>18</v>
      </c>
      <c r="J14" s="40">
        <v>33</v>
      </c>
      <c r="K14" s="42">
        <f t="shared" si="2"/>
        <v>35.357142857142854</v>
      </c>
      <c r="L14" s="43">
        <f t="shared" si="3"/>
        <v>77.495073891625623</v>
      </c>
      <c r="M14" s="12"/>
      <c r="N14" s="44">
        <f t="shared" si="4"/>
        <v>77.495073891625623</v>
      </c>
      <c r="O14" s="12" t="s">
        <v>66</v>
      </c>
      <c r="P14" s="12">
        <v>7</v>
      </c>
      <c r="Q14" s="12" t="s">
        <v>34</v>
      </c>
    </row>
    <row r="15" spans="1:17" s="22" customFormat="1" ht="63" x14ac:dyDescent="0.25">
      <c r="A15" s="13">
        <v>8</v>
      </c>
      <c r="B15" s="12" t="s">
        <v>74</v>
      </c>
      <c r="C15" s="12" t="s">
        <v>11</v>
      </c>
      <c r="D15" s="13" t="s">
        <v>10</v>
      </c>
      <c r="E15" s="12" t="s">
        <v>12</v>
      </c>
      <c r="F15" s="40">
        <v>25</v>
      </c>
      <c r="G15" s="42">
        <f t="shared" si="0"/>
        <v>30.172413793103448</v>
      </c>
      <c r="H15" s="40">
        <v>16.600000000000001</v>
      </c>
      <c r="I15" s="42">
        <f t="shared" si="1"/>
        <v>16.600000000000001</v>
      </c>
      <c r="J15" s="40">
        <v>27</v>
      </c>
      <c r="K15" s="42">
        <f t="shared" si="2"/>
        <v>28.928571428571427</v>
      </c>
      <c r="L15" s="43">
        <f t="shared" si="3"/>
        <v>75.700985221674884</v>
      </c>
      <c r="M15" s="12"/>
      <c r="N15" s="44">
        <f t="shared" si="4"/>
        <v>75.700985221674884</v>
      </c>
      <c r="O15" s="12" t="s">
        <v>66</v>
      </c>
      <c r="P15" s="12">
        <v>8</v>
      </c>
      <c r="Q15" s="12" t="s">
        <v>50</v>
      </c>
    </row>
    <row r="16" spans="1:17" s="22" customFormat="1" ht="53.25" customHeight="1" x14ac:dyDescent="0.25">
      <c r="A16" s="13">
        <v>9</v>
      </c>
      <c r="B16" s="16" t="s">
        <v>75</v>
      </c>
      <c r="C16" s="16" t="s">
        <v>36</v>
      </c>
      <c r="D16" s="16" t="s">
        <v>35</v>
      </c>
      <c r="E16" s="17">
        <v>7</v>
      </c>
      <c r="F16" s="40">
        <v>18</v>
      </c>
      <c r="G16" s="42">
        <f t="shared" si="0"/>
        <v>21.724137931034484</v>
      </c>
      <c r="H16" s="40">
        <v>18.399999999999999</v>
      </c>
      <c r="I16" s="42">
        <f t="shared" si="1"/>
        <v>18.399999999999999</v>
      </c>
      <c r="J16" s="40">
        <v>30</v>
      </c>
      <c r="K16" s="42">
        <f t="shared" si="2"/>
        <v>32.142857142857146</v>
      </c>
      <c r="L16" s="43">
        <f t="shared" si="3"/>
        <v>72.266995073891621</v>
      </c>
      <c r="M16" s="13"/>
      <c r="N16" s="44">
        <f t="shared" si="4"/>
        <v>72.266995073891621</v>
      </c>
      <c r="O16" s="12" t="s">
        <v>66</v>
      </c>
      <c r="P16" s="12">
        <v>9</v>
      </c>
      <c r="Q16" s="12" t="s">
        <v>37</v>
      </c>
    </row>
    <row r="17" spans="1:17" s="22" customFormat="1" ht="63" x14ac:dyDescent="0.25">
      <c r="A17" s="13">
        <v>10</v>
      </c>
      <c r="B17" s="12" t="s">
        <v>76</v>
      </c>
      <c r="C17" s="12" t="s">
        <v>16</v>
      </c>
      <c r="D17" s="13" t="s">
        <v>10</v>
      </c>
      <c r="E17" s="12" t="s">
        <v>17</v>
      </c>
      <c r="F17" s="40">
        <v>24</v>
      </c>
      <c r="G17" s="42">
        <f t="shared" si="0"/>
        <v>28.96551724137931</v>
      </c>
      <c r="H17" s="40">
        <v>13</v>
      </c>
      <c r="I17" s="42">
        <f t="shared" si="1"/>
        <v>13</v>
      </c>
      <c r="J17" s="40">
        <v>27</v>
      </c>
      <c r="K17" s="42">
        <f t="shared" si="2"/>
        <v>28.928571428571427</v>
      </c>
      <c r="L17" s="43">
        <f t="shared" si="3"/>
        <v>70.894088669950733</v>
      </c>
      <c r="M17" s="12"/>
      <c r="N17" s="44">
        <f t="shared" si="4"/>
        <v>70.894088669950733</v>
      </c>
      <c r="O17" s="12" t="s">
        <v>66</v>
      </c>
      <c r="P17" s="12">
        <v>10</v>
      </c>
      <c r="Q17" s="12" t="s">
        <v>50</v>
      </c>
    </row>
    <row r="18" spans="1:17" s="22" customFormat="1" ht="47.25" customHeight="1" x14ac:dyDescent="0.25">
      <c r="A18" s="13">
        <v>11</v>
      </c>
      <c r="B18" s="16" t="s">
        <v>77</v>
      </c>
      <c r="C18" s="16" t="s">
        <v>22</v>
      </c>
      <c r="D18" s="16" t="s">
        <v>20</v>
      </c>
      <c r="E18" s="17" t="s">
        <v>23</v>
      </c>
      <c r="F18" s="40">
        <v>17</v>
      </c>
      <c r="G18" s="42">
        <f t="shared" si="0"/>
        <v>20.517241379310345</v>
      </c>
      <c r="H18" s="40">
        <v>19.600000000000001</v>
      </c>
      <c r="I18" s="42">
        <f t="shared" si="1"/>
        <v>19.600000000000001</v>
      </c>
      <c r="J18" s="40">
        <v>21</v>
      </c>
      <c r="K18" s="42">
        <f t="shared" si="2"/>
        <v>22.5</v>
      </c>
      <c r="L18" s="43">
        <f t="shared" si="3"/>
        <v>62.617241379310343</v>
      </c>
      <c r="M18" s="13"/>
      <c r="N18" s="44">
        <f t="shared" si="4"/>
        <v>62.617241379310343</v>
      </c>
      <c r="O18" s="12" t="s">
        <v>66</v>
      </c>
      <c r="P18" s="12">
        <v>11</v>
      </c>
      <c r="Q18" s="16" t="s">
        <v>21</v>
      </c>
    </row>
    <row r="19" spans="1:17" s="22" customFormat="1" ht="48" customHeight="1" x14ac:dyDescent="0.25">
      <c r="A19" s="13">
        <v>12</v>
      </c>
      <c r="B19" s="12" t="s">
        <v>78</v>
      </c>
      <c r="C19" s="12" t="s">
        <v>19</v>
      </c>
      <c r="D19" s="13" t="s">
        <v>10</v>
      </c>
      <c r="E19" s="12" t="s">
        <v>18</v>
      </c>
      <c r="F19" s="40">
        <v>23</v>
      </c>
      <c r="G19" s="42">
        <f t="shared" si="0"/>
        <v>27.758620689655171</v>
      </c>
      <c r="H19" s="40">
        <v>19</v>
      </c>
      <c r="I19" s="42">
        <f t="shared" si="1"/>
        <v>19</v>
      </c>
      <c r="J19" s="40">
        <v>12</v>
      </c>
      <c r="K19" s="42">
        <f t="shared" si="2"/>
        <v>12.857142857142858</v>
      </c>
      <c r="L19" s="43">
        <f t="shared" si="3"/>
        <v>59.615763546798036</v>
      </c>
      <c r="M19" s="12"/>
      <c r="N19" s="44">
        <f t="shared" si="4"/>
        <v>59.615763546798036</v>
      </c>
      <c r="O19" s="12" t="s">
        <v>66</v>
      </c>
      <c r="P19" s="12">
        <v>12</v>
      </c>
      <c r="Q19" s="12" t="s">
        <v>50</v>
      </c>
    </row>
    <row r="20" spans="1:17" s="22" customFormat="1" ht="50.25" customHeight="1" x14ac:dyDescent="0.25">
      <c r="A20" s="13">
        <v>13</v>
      </c>
      <c r="B20" s="18" t="s">
        <v>79</v>
      </c>
      <c r="C20" s="16" t="s">
        <v>26</v>
      </c>
      <c r="D20" s="16" t="s">
        <v>24</v>
      </c>
      <c r="E20" s="17">
        <v>7</v>
      </c>
      <c r="F20" s="40">
        <v>11.5</v>
      </c>
      <c r="G20" s="42">
        <f t="shared" si="0"/>
        <v>13.879310344827585</v>
      </c>
      <c r="H20" s="40">
        <v>14</v>
      </c>
      <c r="I20" s="42">
        <f t="shared" si="1"/>
        <v>14</v>
      </c>
      <c r="J20" s="40">
        <v>24</v>
      </c>
      <c r="K20" s="42">
        <f t="shared" si="2"/>
        <v>25.714285714285715</v>
      </c>
      <c r="L20" s="43">
        <f t="shared" si="3"/>
        <v>53.593596059113302</v>
      </c>
      <c r="M20" s="12"/>
      <c r="N20" s="44">
        <f t="shared" si="4"/>
        <v>53.593596059113302</v>
      </c>
      <c r="O20" s="12" t="s">
        <v>66</v>
      </c>
      <c r="P20" s="12">
        <v>13</v>
      </c>
      <c r="Q20" s="12" t="s">
        <v>25</v>
      </c>
    </row>
    <row r="21" spans="1:17" s="20" customFormat="1" ht="15.75" x14ac:dyDescent="0.25"/>
    <row r="22" spans="1:17" s="8" customFormat="1" ht="27.75" customHeight="1" x14ac:dyDescent="0.25">
      <c r="A22" s="23" t="s">
        <v>48</v>
      </c>
      <c r="D22" s="24" t="s">
        <v>49</v>
      </c>
      <c r="E22" s="24"/>
      <c r="F22" s="24"/>
      <c r="G22" s="24"/>
      <c r="H22" s="27"/>
      <c r="I22" s="27"/>
      <c r="J22" s="27"/>
      <c r="K22" s="27"/>
      <c r="L22" s="27"/>
      <c r="M22" s="27"/>
      <c r="N22" s="27"/>
      <c r="O22" s="27"/>
      <c r="P22" s="27"/>
    </row>
    <row r="23" spans="1:17" s="8" customFormat="1" ht="15" customHeight="1" x14ac:dyDescent="0.25">
      <c r="A23" s="25" t="s">
        <v>42</v>
      </c>
      <c r="D23" s="26" t="s">
        <v>45</v>
      </c>
      <c r="E23" s="26"/>
      <c r="F23" s="26"/>
      <c r="G23" s="26"/>
      <c r="H23" s="27"/>
      <c r="I23" s="27"/>
      <c r="J23" s="27"/>
      <c r="K23" s="27"/>
      <c r="L23" s="27"/>
      <c r="M23" s="27"/>
      <c r="N23" s="27"/>
      <c r="O23" s="27"/>
      <c r="P23" s="27"/>
    </row>
    <row r="24" spans="1:17" s="8" customFormat="1" ht="15" customHeight="1" x14ac:dyDescent="0.25">
      <c r="C24" s="27"/>
      <c r="D24" s="26" t="s">
        <v>44</v>
      </c>
      <c r="E24" s="26"/>
      <c r="F24" s="26"/>
      <c r="G24" s="26"/>
      <c r="H24" s="27"/>
      <c r="I24" s="27"/>
      <c r="J24" s="27"/>
      <c r="K24" s="27"/>
      <c r="L24" s="27"/>
      <c r="M24" s="27"/>
      <c r="N24" s="27"/>
      <c r="O24" s="27"/>
      <c r="P24" s="27"/>
    </row>
    <row r="25" spans="1:17" s="8" customFormat="1" ht="15" customHeight="1" x14ac:dyDescent="0.25">
      <c r="C25" s="27"/>
      <c r="D25" s="26" t="s">
        <v>43</v>
      </c>
      <c r="E25" s="26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27"/>
    </row>
    <row r="26" spans="1:17" s="8" customFormat="1" ht="29.25" customHeight="1" x14ac:dyDescent="0.25">
      <c r="A26" s="25"/>
      <c r="D26" s="26" t="s">
        <v>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8" customFormat="1" ht="29.25" customHeight="1" x14ac:dyDescent="0.25">
      <c r="A27" s="25"/>
      <c r="D27" s="26" t="s">
        <v>54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39" customFormat="1" ht="29.25" customHeight="1" x14ac:dyDescent="0.25">
      <c r="D28" s="26" t="s">
        <v>46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</sheetData>
  <sortState ref="A8:A20">
    <sortCondition ref="A8"/>
  </sortState>
  <mergeCells count="1">
    <mergeCell ref="A1:Q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8"/>
  <sheetViews>
    <sheetView tabSelected="1" zoomScale="110" zoomScaleNormal="110" workbookViewId="0">
      <selection activeCell="D50" sqref="D50"/>
    </sheetView>
  </sheetViews>
  <sheetFormatPr defaultRowHeight="15" x14ac:dyDescent="0.25"/>
  <cols>
    <col min="1" max="1" width="3.85546875" style="1" customWidth="1"/>
    <col min="2" max="2" width="18.85546875" style="1" customWidth="1"/>
    <col min="3" max="3" width="25.85546875" style="1" customWidth="1"/>
    <col min="4" max="4" width="20" style="1" customWidth="1"/>
    <col min="5" max="9" width="5.7109375" style="1" customWidth="1"/>
    <col min="10" max="10" width="7.28515625" style="1" customWidth="1"/>
    <col min="11" max="13" width="5.7109375" style="1" customWidth="1"/>
    <col min="14" max="14" width="17.140625" style="1" customWidth="1"/>
    <col min="15" max="15" width="6.7109375" style="1" customWidth="1"/>
    <col min="16" max="16" width="21.7109375" style="1" customWidth="1"/>
    <col min="17" max="17" width="22.42578125" style="1" customWidth="1"/>
    <col min="18" max="16384" width="9.140625" style="1"/>
  </cols>
  <sheetData>
    <row r="1" spans="1:17" s="29" customFormat="1" ht="30" customHeight="1" x14ac:dyDescent="0.25">
      <c r="A1" s="66" t="s">
        <v>159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33" customFormat="1" ht="15" hidden="1" customHeight="1" x14ac:dyDescent="0.25">
      <c r="A2" s="28" t="s">
        <v>162</v>
      </c>
      <c r="B2" s="28"/>
      <c r="C2" s="28"/>
      <c r="D2" s="28"/>
      <c r="E2" s="28"/>
      <c r="F2" s="30"/>
      <c r="G2" s="30"/>
      <c r="H2" s="30"/>
      <c r="I2" s="30"/>
      <c r="J2" s="31"/>
      <c r="K2" s="31"/>
      <c r="L2" s="32"/>
      <c r="M2" s="30"/>
      <c r="N2" s="30"/>
      <c r="O2" s="30"/>
      <c r="P2" s="30"/>
    </row>
    <row r="3" spans="1:17" s="33" customFormat="1" ht="15" hidden="1" customHeight="1" x14ac:dyDescent="0.25">
      <c r="A3" s="28" t="s">
        <v>7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2"/>
      <c r="M3" s="30"/>
      <c r="N3" s="30"/>
      <c r="O3" s="30"/>
      <c r="P3" s="30"/>
    </row>
    <row r="4" spans="1:17" s="29" customFormat="1" ht="15" hidden="1" customHeight="1" x14ac:dyDescent="0.25">
      <c r="A4" s="28" t="s">
        <v>160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3"/>
    </row>
    <row r="5" spans="1:17" s="29" customFormat="1" ht="15" hidden="1" customHeight="1" x14ac:dyDescent="0.25">
      <c r="A5" s="28" t="s">
        <v>161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3"/>
    </row>
    <row r="6" spans="1:17" s="33" customFormat="1" ht="15" hidden="1" customHeight="1" x14ac:dyDescent="0.25">
      <c r="A6" s="9" t="s">
        <v>158</v>
      </c>
      <c r="B6" s="10"/>
      <c r="C6" s="10"/>
      <c r="D6" s="10"/>
      <c r="E6" s="11"/>
      <c r="F6" s="2"/>
      <c r="G6" s="2"/>
      <c r="H6" s="3"/>
      <c r="I6" s="3"/>
      <c r="J6" s="4"/>
      <c r="K6" s="4"/>
      <c r="L6" s="4"/>
      <c r="M6" s="3"/>
      <c r="N6" s="5"/>
      <c r="O6" s="6"/>
      <c r="P6" s="7"/>
    </row>
    <row r="7" spans="1:17" s="37" customFormat="1" ht="122.25" hidden="1" customHeight="1" x14ac:dyDescent="0.25">
      <c r="A7" s="34" t="s">
        <v>0</v>
      </c>
      <c r="B7" s="35" t="s">
        <v>8</v>
      </c>
      <c r="C7" s="34" t="s">
        <v>1</v>
      </c>
      <c r="D7" s="52" t="s">
        <v>41</v>
      </c>
      <c r="E7" s="49" t="s">
        <v>2</v>
      </c>
      <c r="F7" s="47" t="s">
        <v>123</v>
      </c>
      <c r="G7" s="49" t="s">
        <v>124</v>
      </c>
      <c r="H7" s="49" t="s">
        <v>125</v>
      </c>
      <c r="I7" s="49" t="s">
        <v>126</v>
      </c>
      <c r="J7" s="49" t="s">
        <v>127</v>
      </c>
      <c r="K7" s="49" t="s">
        <v>63</v>
      </c>
      <c r="L7" s="49" t="s">
        <v>3</v>
      </c>
      <c r="M7" s="49" t="s">
        <v>9</v>
      </c>
      <c r="N7" s="49" t="s">
        <v>4</v>
      </c>
      <c r="O7" s="49" t="s">
        <v>5</v>
      </c>
      <c r="P7" s="52" t="s">
        <v>6</v>
      </c>
    </row>
    <row r="8" spans="1:17" s="22" customFormat="1" ht="31.5" hidden="1" x14ac:dyDescent="0.25">
      <c r="A8" s="13">
        <v>1</v>
      </c>
      <c r="B8" s="12" t="s">
        <v>97</v>
      </c>
      <c r="C8" s="12" t="s">
        <v>117</v>
      </c>
      <c r="D8" s="56" t="s">
        <v>128</v>
      </c>
      <c r="E8" s="12">
        <v>10</v>
      </c>
      <c r="F8" s="62">
        <v>17</v>
      </c>
      <c r="G8" s="62">
        <v>8</v>
      </c>
      <c r="H8" s="62">
        <v>4</v>
      </c>
      <c r="I8" s="62">
        <v>2</v>
      </c>
      <c r="J8" s="62">
        <v>2.5</v>
      </c>
      <c r="K8" s="48">
        <f t="shared" ref="K8:K38" si="0">SUM(F8:J8)</f>
        <v>33.5</v>
      </c>
      <c r="L8" s="48"/>
      <c r="M8" s="48">
        <v>33.5</v>
      </c>
      <c r="N8" s="51" t="s">
        <v>119</v>
      </c>
      <c r="O8" s="50">
        <v>1</v>
      </c>
      <c r="P8" s="14" t="s">
        <v>27</v>
      </c>
    </row>
    <row r="9" spans="1:17" s="22" customFormat="1" ht="62.25" hidden="1" customHeight="1" x14ac:dyDescent="0.25">
      <c r="A9" s="13">
        <v>2</v>
      </c>
      <c r="B9" s="12" t="s">
        <v>98</v>
      </c>
      <c r="C9" s="56" t="s">
        <v>148</v>
      </c>
      <c r="D9" s="57" t="s">
        <v>122</v>
      </c>
      <c r="E9" s="56" t="s">
        <v>115</v>
      </c>
      <c r="F9" s="62">
        <v>18</v>
      </c>
      <c r="G9" s="62">
        <v>8</v>
      </c>
      <c r="H9" s="62">
        <v>4</v>
      </c>
      <c r="I9" s="62">
        <v>0</v>
      </c>
      <c r="J9" s="62">
        <v>3</v>
      </c>
      <c r="K9" s="48">
        <f t="shared" si="0"/>
        <v>33</v>
      </c>
      <c r="L9" s="48"/>
      <c r="M9" s="48">
        <v>33</v>
      </c>
      <c r="N9" s="51" t="s">
        <v>119</v>
      </c>
      <c r="O9" s="50">
        <v>2</v>
      </c>
      <c r="P9" s="56" t="s">
        <v>114</v>
      </c>
    </row>
    <row r="10" spans="1:17" s="22" customFormat="1" ht="32.25" hidden="1" customHeight="1" x14ac:dyDescent="0.25">
      <c r="A10" s="13">
        <v>3</v>
      </c>
      <c r="B10" s="12" t="s">
        <v>110</v>
      </c>
      <c r="C10" s="14" t="s">
        <v>38</v>
      </c>
      <c r="D10" s="53" t="s">
        <v>39</v>
      </c>
      <c r="E10" s="53">
        <v>9</v>
      </c>
      <c r="F10" s="62">
        <v>18</v>
      </c>
      <c r="G10" s="62">
        <v>6</v>
      </c>
      <c r="H10" s="62">
        <v>4</v>
      </c>
      <c r="I10" s="62">
        <v>2</v>
      </c>
      <c r="J10" s="62">
        <v>2.5</v>
      </c>
      <c r="K10" s="48">
        <f t="shared" si="0"/>
        <v>32.5</v>
      </c>
      <c r="L10" s="48"/>
      <c r="M10" s="48">
        <v>32.5</v>
      </c>
      <c r="N10" s="51" t="s">
        <v>119</v>
      </c>
      <c r="O10" s="50">
        <v>3</v>
      </c>
      <c r="P10" s="50" t="s">
        <v>137</v>
      </c>
    </row>
    <row r="11" spans="1:17" s="22" customFormat="1" ht="29.25" hidden="1" customHeight="1" x14ac:dyDescent="0.25">
      <c r="A11" s="13">
        <v>4</v>
      </c>
      <c r="B11" s="12" t="s">
        <v>107</v>
      </c>
      <c r="C11" s="14" t="s">
        <v>139</v>
      </c>
      <c r="D11" s="53" t="s">
        <v>128</v>
      </c>
      <c r="E11" s="53" t="s">
        <v>118</v>
      </c>
      <c r="F11" s="62">
        <v>16</v>
      </c>
      <c r="G11" s="62">
        <v>8</v>
      </c>
      <c r="H11" s="62">
        <v>2</v>
      </c>
      <c r="I11" s="62">
        <v>2</v>
      </c>
      <c r="J11" s="62">
        <v>3</v>
      </c>
      <c r="K11" s="48">
        <f t="shared" si="0"/>
        <v>31</v>
      </c>
      <c r="L11" s="48"/>
      <c r="M11" s="48">
        <v>31</v>
      </c>
      <c r="N11" s="51" t="s">
        <v>121</v>
      </c>
      <c r="O11" s="50">
        <v>4</v>
      </c>
      <c r="P11" s="14" t="s">
        <v>27</v>
      </c>
    </row>
    <row r="12" spans="1:17" s="22" customFormat="1" ht="63" hidden="1" x14ac:dyDescent="0.25">
      <c r="A12" s="13">
        <v>5</v>
      </c>
      <c r="B12" s="12" t="s">
        <v>96</v>
      </c>
      <c r="C12" s="56" t="s">
        <v>113</v>
      </c>
      <c r="D12" s="63" t="s">
        <v>122</v>
      </c>
      <c r="E12" s="56">
        <v>11</v>
      </c>
      <c r="F12" s="62">
        <v>16</v>
      </c>
      <c r="G12" s="62">
        <v>8</v>
      </c>
      <c r="H12" s="62">
        <v>4</v>
      </c>
      <c r="I12" s="62">
        <v>0</v>
      </c>
      <c r="J12" s="62">
        <v>2.5</v>
      </c>
      <c r="K12" s="48">
        <f t="shared" si="0"/>
        <v>30.5</v>
      </c>
      <c r="L12" s="48"/>
      <c r="M12" s="48">
        <v>30.5</v>
      </c>
      <c r="N12" s="51" t="s">
        <v>121</v>
      </c>
      <c r="O12" s="50">
        <v>5</v>
      </c>
      <c r="P12" s="56" t="s">
        <v>114</v>
      </c>
    </row>
    <row r="13" spans="1:17" s="22" customFormat="1" ht="32.25" hidden="1" customHeight="1" x14ac:dyDescent="0.25">
      <c r="A13" s="13">
        <v>6</v>
      </c>
      <c r="B13" s="12" t="s">
        <v>95</v>
      </c>
      <c r="C13" s="14" t="s">
        <v>155</v>
      </c>
      <c r="D13" s="53" t="s">
        <v>128</v>
      </c>
      <c r="E13" s="53" t="s">
        <v>156</v>
      </c>
      <c r="F13" s="62">
        <v>16</v>
      </c>
      <c r="G13" s="62">
        <v>6</v>
      </c>
      <c r="H13" s="62">
        <v>4</v>
      </c>
      <c r="I13" s="62">
        <v>2</v>
      </c>
      <c r="J13" s="62">
        <v>2</v>
      </c>
      <c r="K13" s="48">
        <f t="shared" si="0"/>
        <v>30</v>
      </c>
      <c r="L13" s="48"/>
      <c r="M13" s="48">
        <v>30</v>
      </c>
      <c r="N13" s="51" t="s">
        <v>121</v>
      </c>
      <c r="O13" s="50">
        <v>6</v>
      </c>
      <c r="P13" s="12" t="s">
        <v>28</v>
      </c>
    </row>
    <row r="14" spans="1:17" s="22" customFormat="1" ht="68.25" hidden="1" customHeight="1" x14ac:dyDescent="0.25">
      <c r="A14" s="13">
        <v>7</v>
      </c>
      <c r="B14" s="12" t="s">
        <v>130</v>
      </c>
      <c r="C14" s="56" t="s">
        <v>157</v>
      </c>
      <c r="D14" s="57" t="s">
        <v>122</v>
      </c>
      <c r="E14" s="56">
        <v>11</v>
      </c>
      <c r="F14" s="62">
        <v>16</v>
      </c>
      <c r="G14" s="62">
        <v>6</v>
      </c>
      <c r="H14" s="62">
        <v>4</v>
      </c>
      <c r="I14" s="62">
        <v>2</v>
      </c>
      <c r="J14" s="62">
        <v>2</v>
      </c>
      <c r="K14" s="48">
        <f t="shared" si="0"/>
        <v>30</v>
      </c>
      <c r="L14" s="48"/>
      <c r="M14" s="48">
        <v>30</v>
      </c>
      <c r="N14" s="51" t="s">
        <v>121</v>
      </c>
      <c r="O14" s="50">
        <v>6</v>
      </c>
      <c r="P14" s="56" t="s">
        <v>114</v>
      </c>
    </row>
    <row r="15" spans="1:17" s="22" customFormat="1" ht="35.25" hidden="1" customHeight="1" x14ac:dyDescent="0.25">
      <c r="A15" s="13">
        <v>8</v>
      </c>
      <c r="B15" s="12" t="s">
        <v>111</v>
      </c>
      <c r="C15" s="12" t="s">
        <v>52</v>
      </c>
      <c r="D15" s="50" t="s">
        <v>128</v>
      </c>
      <c r="E15" s="50" t="s">
        <v>118</v>
      </c>
      <c r="F15" s="62">
        <v>13</v>
      </c>
      <c r="G15" s="62">
        <v>8</v>
      </c>
      <c r="H15" s="62">
        <v>4</v>
      </c>
      <c r="I15" s="62">
        <v>2</v>
      </c>
      <c r="J15" s="62">
        <v>2.5</v>
      </c>
      <c r="K15" s="48">
        <f t="shared" si="0"/>
        <v>29.5</v>
      </c>
      <c r="L15" s="48"/>
      <c r="M15" s="48">
        <v>29.5</v>
      </c>
      <c r="N15" s="51" t="s">
        <v>121</v>
      </c>
      <c r="O15" s="50">
        <v>7</v>
      </c>
      <c r="P15" s="14" t="s">
        <v>27</v>
      </c>
    </row>
    <row r="16" spans="1:17" s="22" customFormat="1" ht="33.75" hidden="1" customHeight="1" x14ac:dyDescent="0.25">
      <c r="A16" s="13">
        <v>9</v>
      </c>
      <c r="B16" s="12" t="s">
        <v>108</v>
      </c>
      <c r="C16" s="12" t="s">
        <v>140</v>
      </c>
      <c r="D16" s="50" t="s">
        <v>128</v>
      </c>
      <c r="E16" s="50" t="s">
        <v>118</v>
      </c>
      <c r="F16" s="62">
        <v>13</v>
      </c>
      <c r="G16" s="62">
        <v>8</v>
      </c>
      <c r="H16" s="62">
        <v>4</v>
      </c>
      <c r="I16" s="62">
        <v>2</v>
      </c>
      <c r="J16" s="62">
        <v>2</v>
      </c>
      <c r="K16" s="48">
        <f t="shared" si="0"/>
        <v>29</v>
      </c>
      <c r="L16" s="48"/>
      <c r="M16" s="48">
        <v>29</v>
      </c>
      <c r="N16" s="51" t="s">
        <v>121</v>
      </c>
      <c r="O16" s="50">
        <v>8</v>
      </c>
      <c r="P16" s="14" t="s">
        <v>27</v>
      </c>
    </row>
    <row r="17" spans="1:17" s="22" customFormat="1" ht="51.75" hidden="1" customHeight="1" x14ac:dyDescent="0.25">
      <c r="A17" s="13">
        <v>10</v>
      </c>
      <c r="B17" s="12" t="s">
        <v>86</v>
      </c>
      <c r="C17" s="12" t="s">
        <v>33</v>
      </c>
      <c r="D17" s="12" t="s">
        <v>29</v>
      </c>
      <c r="E17" s="14">
        <v>10</v>
      </c>
      <c r="F17" s="62">
        <v>17</v>
      </c>
      <c r="G17" s="62">
        <v>6</v>
      </c>
      <c r="H17" s="62">
        <v>4</v>
      </c>
      <c r="I17" s="62">
        <v>0</v>
      </c>
      <c r="J17" s="62">
        <v>2</v>
      </c>
      <c r="K17" s="48">
        <f t="shared" si="0"/>
        <v>29</v>
      </c>
      <c r="L17" s="48"/>
      <c r="M17" s="48">
        <v>29</v>
      </c>
      <c r="N17" s="51" t="s">
        <v>121</v>
      </c>
      <c r="O17" s="50">
        <v>8</v>
      </c>
      <c r="P17" s="14" t="s">
        <v>34</v>
      </c>
    </row>
    <row r="18" spans="1:17" s="22" customFormat="1" ht="35.25" hidden="1" customHeight="1" x14ac:dyDescent="0.25">
      <c r="A18" s="13">
        <v>11</v>
      </c>
      <c r="B18" s="12" t="s">
        <v>88</v>
      </c>
      <c r="C18" s="14" t="s">
        <v>144</v>
      </c>
      <c r="D18" s="53" t="s">
        <v>134</v>
      </c>
      <c r="E18" s="54">
        <v>10</v>
      </c>
      <c r="F18" s="62">
        <v>15</v>
      </c>
      <c r="G18" s="62">
        <v>4</v>
      </c>
      <c r="H18" s="62">
        <v>4</v>
      </c>
      <c r="I18" s="62">
        <v>2</v>
      </c>
      <c r="J18" s="62">
        <v>3</v>
      </c>
      <c r="K18" s="48">
        <f t="shared" si="0"/>
        <v>28</v>
      </c>
      <c r="L18" s="48"/>
      <c r="M18" s="48">
        <v>28</v>
      </c>
      <c r="N18" s="51" t="s">
        <v>121</v>
      </c>
      <c r="O18" s="50">
        <v>8</v>
      </c>
      <c r="P18" s="50" t="s">
        <v>112</v>
      </c>
    </row>
    <row r="19" spans="1:17" s="22" customFormat="1" ht="54" hidden="1" customHeight="1" x14ac:dyDescent="0.25">
      <c r="A19" s="13">
        <v>12</v>
      </c>
      <c r="B19" s="12" t="s">
        <v>85</v>
      </c>
      <c r="C19" s="13" t="s">
        <v>32</v>
      </c>
      <c r="D19" s="13" t="s">
        <v>29</v>
      </c>
      <c r="E19" s="64">
        <v>10</v>
      </c>
      <c r="F19" s="62">
        <v>15</v>
      </c>
      <c r="G19" s="62">
        <v>4</v>
      </c>
      <c r="H19" s="62">
        <v>4</v>
      </c>
      <c r="I19" s="62">
        <v>0</v>
      </c>
      <c r="J19" s="62">
        <v>3</v>
      </c>
      <c r="K19" s="48">
        <f t="shared" si="0"/>
        <v>26</v>
      </c>
      <c r="L19" s="48"/>
      <c r="M19" s="48">
        <v>26</v>
      </c>
      <c r="N19" s="51" t="s">
        <v>121</v>
      </c>
      <c r="O19" s="50">
        <v>9</v>
      </c>
      <c r="P19" s="14" t="s">
        <v>34</v>
      </c>
    </row>
    <row r="20" spans="1:17" s="22" customFormat="1" ht="47.25" hidden="1" customHeight="1" x14ac:dyDescent="0.25">
      <c r="A20" s="13">
        <v>13</v>
      </c>
      <c r="B20" s="12" t="s">
        <v>87</v>
      </c>
      <c r="C20" s="12" t="s">
        <v>142</v>
      </c>
      <c r="D20" s="13" t="s">
        <v>29</v>
      </c>
      <c r="E20" s="64">
        <v>10</v>
      </c>
      <c r="F20" s="62">
        <v>16</v>
      </c>
      <c r="G20" s="62">
        <v>1</v>
      </c>
      <c r="H20" s="62">
        <v>4</v>
      </c>
      <c r="I20" s="62">
        <v>2</v>
      </c>
      <c r="J20" s="62">
        <v>2.5</v>
      </c>
      <c r="K20" s="48">
        <f t="shared" si="0"/>
        <v>25.5</v>
      </c>
      <c r="L20" s="48"/>
      <c r="M20" s="48">
        <v>25.5</v>
      </c>
      <c r="N20" s="51" t="s">
        <v>121</v>
      </c>
      <c r="O20" s="50">
        <v>10</v>
      </c>
      <c r="P20" s="14" t="s">
        <v>143</v>
      </c>
    </row>
    <row r="21" spans="1:17" s="22" customFormat="1" ht="48.75" hidden="1" customHeight="1" x14ac:dyDescent="0.25">
      <c r="A21" s="13">
        <v>14</v>
      </c>
      <c r="B21" s="12" t="s">
        <v>106</v>
      </c>
      <c r="C21" s="14" t="s">
        <v>138</v>
      </c>
      <c r="D21" s="54" t="s">
        <v>128</v>
      </c>
      <c r="E21" s="53" t="s">
        <v>118</v>
      </c>
      <c r="F21" s="62">
        <v>15</v>
      </c>
      <c r="G21" s="62">
        <v>5</v>
      </c>
      <c r="H21" s="62">
        <v>0</v>
      </c>
      <c r="I21" s="62">
        <v>2</v>
      </c>
      <c r="J21" s="62">
        <v>2</v>
      </c>
      <c r="K21" s="48">
        <f t="shared" si="0"/>
        <v>24</v>
      </c>
      <c r="L21" s="48"/>
      <c r="M21" s="48">
        <v>24</v>
      </c>
      <c r="N21" s="51" t="s">
        <v>121</v>
      </c>
      <c r="O21" s="50">
        <v>11</v>
      </c>
      <c r="P21" s="14" t="s">
        <v>27</v>
      </c>
    </row>
    <row r="22" spans="1:17" s="22" customFormat="1" ht="63" hidden="1" customHeight="1" x14ac:dyDescent="0.25">
      <c r="A22" s="13">
        <v>15</v>
      </c>
      <c r="B22" s="12" t="s">
        <v>90</v>
      </c>
      <c r="C22" s="56" t="s">
        <v>149</v>
      </c>
      <c r="D22" s="57" t="s">
        <v>122</v>
      </c>
      <c r="E22" s="56" t="s">
        <v>115</v>
      </c>
      <c r="F22" s="62">
        <v>12</v>
      </c>
      <c r="G22" s="62">
        <v>2</v>
      </c>
      <c r="H22" s="62">
        <v>4</v>
      </c>
      <c r="I22" s="62">
        <v>2</v>
      </c>
      <c r="J22" s="48">
        <v>1.5</v>
      </c>
      <c r="K22" s="48">
        <f t="shared" si="0"/>
        <v>21.5</v>
      </c>
      <c r="L22" s="48"/>
      <c r="M22" s="48">
        <v>21.5</v>
      </c>
      <c r="N22" s="51" t="s">
        <v>121</v>
      </c>
      <c r="O22" s="50">
        <v>12</v>
      </c>
      <c r="P22" s="56" t="s">
        <v>114</v>
      </c>
    </row>
    <row r="23" spans="1:17" s="19" customFormat="1" ht="31.5" hidden="1" x14ac:dyDescent="0.25">
      <c r="A23" s="13">
        <v>16</v>
      </c>
      <c r="B23" s="12" t="s">
        <v>102</v>
      </c>
      <c r="C23" s="60" t="s">
        <v>133</v>
      </c>
      <c r="D23" s="61" t="s">
        <v>134</v>
      </c>
      <c r="E23" s="60">
        <v>9</v>
      </c>
      <c r="F23" s="62">
        <v>7</v>
      </c>
      <c r="G23" s="62">
        <v>6</v>
      </c>
      <c r="H23" s="62">
        <v>3</v>
      </c>
      <c r="I23" s="62">
        <v>3</v>
      </c>
      <c r="J23" s="48">
        <v>2.4</v>
      </c>
      <c r="K23" s="48">
        <f t="shared" si="0"/>
        <v>21.4</v>
      </c>
      <c r="L23" s="48"/>
      <c r="M23" s="48">
        <v>21.4</v>
      </c>
      <c r="N23" s="51" t="s">
        <v>121</v>
      </c>
      <c r="O23" s="50">
        <v>13</v>
      </c>
      <c r="P23" s="60" t="s">
        <v>25</v>
      </c>
    </row>
    <row r="24" spans="1:17" s="8" customFormat="1" ht="27.75" hidden="1" customHeight="1" x14ac:dyDescent="0.25">
      <c r="A24" s="13">
        <v>17</v>
      </c>
      <c r="B24" s="12" t="s">
        <v>103</v>
      </c>
      <c r="C24" s="60" t="s">
        <v>135</v>
      </c>
      <c r="D24" s="61" t="s">
        <v>134</v>
      </c>
      <c r="E24" s="65">
        <v>9</v>
      </c>
      <c r="F24" s="62">
        <v>7</v>
      </c>
      <c r="G24" s="62">
        <v>5</v>
      </c>
      <c r="H24" s="62">
        <v>3</v>
      </c>
      <c r="I24" s="62">
        <v>3</v>
      </c>
      <c r="J24" s="62">
        <v>3</v>
      </c>
      <c r="K24" s="48">
        <f t="shared" si="0"/>
        <v>21</v>
      </c>
      <c r="L24" s="48"/>
      <c r="M24" s="48">
        <v>21</v>
      </c>
      <c r="N24" s="51" t="s">
        <v>120</v>
      </c>
      <c r="O24" s="50">
        <v>14</v>
      </c>
      <c r="P24" s="60" t="s">
        <v>25</v>
      </c>
    </row>
    <row r="25" spans="1:17" s="8" customFormat="1" ht="38.25" hidden="1" customHeight="1" x14ac:dyDescent="0.25">
      <c r="A25" s="13">
        <v>18</v>
      </c>
      <c r="B25" s="12" t="s">
        <v>104</v>
      </c>
      <c r="C25" s="60" t="s">
        <v>136</v>
      </c>
      <c r="D25" s="61" t="s">
        <v>134</v>
      </c>
      <c r="E25" s="60">
        <v>9</v>
      </c>
      <c r="F25" s="62">
        <v>8</v>
      </c>
      <c r="G25" s="62">
        <v>5</v>
      </c>
      <c r="H25" s="62">
        <v>2</v>
      </c>
      <c r="I25" s="62">
        <v>3</v>
      </c>
      <c r="J25" s="48">
        <v>2.4</v>
      </c>
      <c r="K25" s="48">
        <f t="shared" si="0"/>
        <v>20.399999999999999</v>
      </c>
      <c r="L25" s="48"/>
      <c r="M25" s="48">
        <v>20.399999999999999</v>
      </c>
      <c r="N25" s="51" t="s">
        <v>120</v>
      </c>
      <c r="O25" s="50">
        <v>15</v>
      </c>
      <c r="P25" s="60" t="s">
        <v>25</v>
      </c>
    </row>
    <row r="26" spans="1:17" s="8" customFormat="1" ht="37.5" hidden="1" customHeight="1" x14ac:dyDescent="0.25">
      <c r="A26" s="13">
        <v>19</v>
      </c>
      <c r="B26" s="12" t="s">
        <v>89</v>
      </c>
      <c r="C26" s="58" t="s">
        <v>145</v>
      </c>
      <c r="D26" s="59" t="s">
        <v>146</v>
      </c>
      <c r="E26" s="59">
        <v>10</v>
      </c>
      <c r="F26" s="62">
        <v>11</v>
      </c>
      <c r="G26" s="62">
        <v>2</v>
      </c>
      <c r="H26" s="62">
        <v>2</v>
      </c>
      <c r="I26" s="62">
        <v>2</v>
      </c>
      <c r="J26" s="62">
        <v>2</v>
      </c>
      <c r="K26" s="48">
        <f t="shared" si="0"/>
        <v>19</v>
      </c>
      <c r="L26" s="48"/>
      <c r="M26" s="48">
        <v>19</v>
      </c>
      <c r="N26" s="51" t="s">
        <v>120</v>
      </c>
      <c r="O26" s="50">
        <v>16</v>
      </c>
      <c r="P26" s="50" t="s">
        <v>147</v>
      </c>
    </row>
    <row r="27" spans="1:17" s="8" customFormat="1" ht="48" hidden="1" customHeight="1" x14ac:dyDescent="0.25">
      <c r="A27" s="13">
        <v>20</v>
      </c>
      <c r="B27" s="12" t="s">
        <v>83</v>
      </c>
      <c r="C27" s="12" t="s">
        <v>151</v>
      </c>
      <c r="D27" s="13" t="s">
        <v>29</v>
      </c>
      <c r="E27" s="14">
        <v>11</v>
      </c>
      <c r="F27" s="62">
        <v>13</v>
      </c>
      <c r="G27" s="62">
        <v>2</v>
      </c>
      <c r="H27" s="62">
        <v>1</v>
      </c>
      <c r="I27" s="62">
        <v>2</v>
      </c>
      <c r="J27" s="62">
        <v>1</v>
      </c>
      <c r="K27" s="48">
        <f t="shared" si="0"/>
        <v>19</v>
      </c>
      <c r="L27" s="48"/>
      <c r="M27" s="48">
        <v>19</v>
      </c>
      <c r="N27" s="51" t="s">
        <v>120</v>
      </c>
      <c r="O27" s="50">
        <v>16</v>
      </c>
      <c r="P27" s="14" t="s">
        <v>143</v>
      </c>
    </row>
    <row r="28" spans="1:17" s="8" customFormat="1" ht="41.25" hidden="1" customHeight="1" x14ac:dyDescent="0.25">
      <c r="A28" s="13">
        <v>21</v>
      </c>
      <c r="B28" s="12" t="s">
        <v>99</v>
      </c>
      <c r="C28" s="58" t="s">
        <v>36</v>
      </c>
      <c r="D28" s="59" t="s">
        <v>35</v>
      </c>
      <c r="E28" s="59">
        <v>9</v>
      </c>
      <c r="F28" s="62">
        <v>12</v>
      </c>
      <c r="G28" s="62">
        <v>2</v>
      </c>
      <c r="H28" s="62">
        <v>2</v>
      </c>
      <c r="I28" s="62">
        <v>2</v>
      </c>
      <c r="J28" s="62">
        <v>0.5</v>
      </c>
      <c r="K28" s="48">
        <f t="shared" si="0"/>
        <v>18.5</v>
      </c>
      <c r="L28" s="48"/>
      <c r="M28" s="48">
        <v>18.5</v>
      </c>
      <c r="N28" s="51" t="s">
        <v>120</v>
      </c>
      <c r="O28" s="50">
        <v>17</v>
      </c>
      <c r="P28" s="50" t="s">
        <v>37</v>
      </c>
      <c r="Q28" s="1"/>
    </row>
    <row r="29" spans="1:17" s="8" customFormat="1" ht="46.5" customHeight="1" x14ac:dyDescent="0.25">
      <c r="A29" s="13">
        <v>22</v>
      </c>
      <c r="B29" s="12" t="s">
        <v>109</v>
      </c>
      <c r="C29" s="12" t="s">
        <v>141</v>
      </c>
      <c r="D29" s="50" t="s">
        <v>20</v>
      </c>
      <c r="E29" s="50">
        <v>9</v>
      </c>
      <c r="F29" s="62">
        <v>12</v>
      </c>
      <c r="G29" s="62">
        <v>4</v>
      </c>
      <c r="H29" s="62">
        <v>0</v>
      </c>
      <c r="I29" s="62">
        <v>0</v>
      </c>
      <c r="J29" s="62">
        <v>2</v>
      </c>
      <c r="K29" s="48">
        <f t="shared" si="0"/>
        <v>18</v>
      </c>
      <c r="L29" s="48"/>
      <c r="M29" s="48">
        <v>18</v>
      </c>
      <c r="N29" s="51" t="s">
        <v>120</v>
      </c>
      <c r="O29" s="50">
        <v>18</v>
      </c>
      <c r="P29" s="50" t="s">
        <v>21</v>
      </c>
      <c r="Q29" s="1"/>
    </row>
    <row r="30" spans="1:17" s="19" customFormat="1" ht="48" customHeight="1" x14ac:dyDescent="0.25">
      <c r="A30" s="13">
        <v>23</v>
      </c>
      <c r="B30" s="12" t="s">
        <v>94</v>
      </c>
      <c r="C30" s="14" t="s">
        <v>116</v>
      </c>
      <c r="D30" s="53" t="s">
        <v>20</v>
      </c>
      <c r="E30" s="53">
        <v>11</v>
      </c>
      <c r="F30" s="62">
        <v>9</v>
      </c>
      <c r="G30" s="62">
        <v>3</v>
      </c>
      <c r="H30" s="62">
        <v>4</v>
      </c>
      <c r="I30" s="62">
        <v>0</v>
      </c>
      <c r="J30" s="62">
        <v>0.5</v>
      </c>
      <c r="K30" s="48">
        <f t="shared" si="0"/>
        <v>16.5</v>
      </c>
      <c r="L30" s="48"/>
      <c r="M30" s="48">
        <v>16.5</v>
      </c>
      <c r="N30" s="51" t="s">
        <v>120</v>
      </c>
      <c r="O30" s="50">
        <v>19</v>
      </c>
      <c r="P30" s="50" t="s">
        <v>21</v>
      </c>
      <c r="Q30" s="1"/>
    </row>
    <row r="31" spans="1:17" s="19" customFormat="1" ht="47.25" hidden="1" x14ac:dyDescent="0.25">
      <c r="A31" s="13">
        <v>24</v>
      </c>
      <c r="B31" s="12" t="s">
        <v>82</v>
      </c>
      <c r="C31" s="12" t="s">
        <v>150</v>
      </c>
      <c r="D31" s="13" t="s">
        <v>29</v>
      </c>
      <c r="E31" s="14">
        <v>11</v>
      </c>
      <c r="F31" s="62">
        <v>9</v>
      </c>
      <c r="G31" s="62">
        <v>3</v>
      </c>
      <c r="H31" s="62">
        <v>2</v>
      </c>
      <c r="I31" s="62">
        <v>0</v>
      </c>
      <c r="J31" s="62">
        <v>2</v>
      </c>
      <c r="K31" s="48">
        <f t="shared" si="0"/>
        <v>16</v>
      </c>
      <c r="L31" s="48"/>
      <c r="M31" s="48">
        <v>16</v>
      </c>
      <c r="N31" s="51" t="s">
        <v>120</v>
      </c>
      <c r="O31" s="50">
        <v>20</v>
      </c>
      <c r="P31" s="14" t="s">
        <v>143</v>
      </c>
      <c r="Q31" s="1"/>
    </row>
    <row r="32" spans="1:17" ht="31.5" hidden="1" x14ac:dyDescent="0.25">
      <c r="A32" s="13">
        <v>25</v>
      </c>
      <c r="B32" s="12" t="s">
        <v>101</v>
      </c>
      <c r="C32" s="12" t="s">
        <v>132</v>
      </c>
      <c r="D32" s="50" t="s">
        <v>35</v>
      </c>
      <c r="E32" s="50">
        <v>9</v>
      </c>
      <c r="F32" s="62">
        <v>10</v>
      </c>
      <c r="G32" s="62">
        <v>3</v>
      </c>
      <c r="H32" s="62">
        <v>1</v>
      </c>
      <c r="I32" s="62">
        <v>0</v>
      </c>
      <c r="J32" s="48">
        <v>1.5</v>
      </c>
      <c r="K32" s="48">
        <f t="shared" si="0"/>
        <v>15.5</v>
      </c>
      <c r="L32" s="48"/>
      <c r="M32" s="48">
        <v>15.5</v>
      </c>
      <c r="N32" s="51" t="s">
        <v>120</v>
      </c>
      <c r="O32" s="50">
        <v>21</v>
      </c>
      <c r="P32" s="50" t="s">
        <v>37</v>
      </c>
    </row>
    <row r="33" spans="1:16" ht="47.25" hidden="1" x14ac:dyDescent="0.25">
      <c r="A33" s="13">
        <v>26</v>
      </c>
      <c r="B33" s="12" t="s">
        <v>91</v>
      </c>
      <c r="C33" s="12" t="s">
        <v>153</v>
      </c>
      <c r="D33" s="13" t="s">
        <v>29</v>
      </c>
      <c r="E33" s="14">
        <v>11</v>
      </c>
      <c r="F33" s="62">
        <v>9</v>
      </c>
      <c r="G33" s="62">
        <v>2</v>
      </c>
      <c r="H33" s="62">
        <v>2</v>
      </c>
      <c r="I33" s="62">
        <v>0</v>
      </c>
      <c r="J33" s="62">
        <v>2.5</v>
      </c>
      <c r="K33" s="48">
        <f t="shared" si="0"/>
        <v>15.5</v>
      </c>
      <c r="L33" s="48"/>
      <c r="M33" s="48">
        <v>15.5</v>
      </c>
      <c r="N33" s="51" t="s">
        <v>120</v>
      </c>
      <c r="O33" s="50">
        <v>21</v>
      </c>
      <c r="P33" s="14" t="s">
        <v>34</v>
      </c>
    </row>
    <row r="34" spans="1:16" ht="47.25" hidden="1" x14ac:dyDescent="0.25">
      <c r="A34" s="13">
        <v>27</v>
      </c>
      <c r="B34" s="12" t="s">
        <v>84</v>
      </c>
      <c r="C34" s="12" t="s">
        <v>152</v>
      </c>
      <c r="D34" s="13" t="s">
        <v>29</v>
      </c>
      <c r="E34" s="64">
        <v>11</v>
      </c>
      <c r="F34" s="62">
        <v>9</v>
      </c>
      <c r="G34" s="62">
        <v>2</v>
      </c>
      <c r="H34" s="62">
        <v>1</v>
      </c>
      <c r="I34" s="62">
        <v>0</v>
      </c>
      <c r="J34" s="62">
        <v>2</v>
      </c>
      <c r="K34" s="48">
        <f t="shared" si="0"/>
        <v>14</v>
      </c>
      <c r="L34" s="48"/>
      <c r="M34" s="48">
        <v>14</v>
      </c>
      <c r="N34" s="51" t="s">
        <v>120</v>
      </c>
      <c r="O34" s="50">
        <v>22</v>
      </c>
      <c r="P34" s="14" t="s">
        <v>34</v>
      </c>
    </row>
    <row r="35" spans="1:16" ht="47.25" hidden="1" x14ac:dyDescent="0.25">
      <c r="A35" s="13">
        <v>28</v>
      </c>
      <c r="B35" s="12" t="s">
        <v>100</v>
      </c>
      <c r="C35" s="12" t="s">
        <v>131</v>
      </c>
      <c r="D35" s="13" t="s">
        <v>29</v>
      </c>
      <c r="E35" s="64">
        <v>9</v>
      </c>
      <c r="F35" s="62">
        <v>6</v>
      </c>
      <c r="G35" s="62">
        <v>3</v>
      </c>
      <c r="H35" s="62">
        <v>4</v>
      </c>
      <c r="I35" s="62">
        <v>0</v>
      </c>
      <c r="J35" s="62">
        <v>0.5</v>
      </c>
      <c r="K35" s="48">
        <f t="shared" si="0"/>
        <v>13.5</v>
      </c>
      <c r="L35" s="48"/>
      <c r="M35" s="48">
        <v>13.5</v>
      </c>
      <c r="N35" s="51" t="s">
        <v>120</v>
      </c>
      <c r="O35" s="50">
        <v>23</v>
      </c>
      <c r="P35" s="14" t="s">
        <v>129</v>
      </c>
    </row>
    <row r="36" spans="1:16" ht="47.25" x14ac:dyDescent="0.25">
      <c r="A36" s="13">
        <v>29</v>
      </c>
      <c r="B36" s="12" t="s">
        <v>105</v>
      </c>
      <c r="C36" s="12" t="s">
        <v>51</v>
      </c>
      <c r="D36" s="50" t="s">
        <v>20</v>
      </c>
      <c r="E36" s="55">
        <v>9</v>
      </c>
      <c r="F36" s="62">
        <v>9</v>
      </c>
      <c r="G36" s="62">
        <v>2</v>
      </c>
      <c r="H36" s="62">
        <v>0</v>
      </c>
      <c r="I36" s="62">
        <v>0</v>
      </c>
      <c r="J36" s="62">
        <v>0</v>
      </c>
      <c r="K36" s="48">
        <f t="shared" si="0"/>
        <v>11</v>
      </c>
      <c r="L36" s="48"/>
      <c r="M36" s="48">
        <v>11</v>
      </c>
      <c r="N36" s="51" t="s">
        <v>120</v>
      </c>
      <c r="O36" s="50">
        <v>24</v>
      </c>
      <c r="P36" s="50" t="s">
        <v>21</v>
      </c>
    </row>
    <row r="37" spans="1:16" ht="47.25" x14ac:dyDescent="0.25">
      <c r="A37" s="13">
        <v>30</v>
      </c>
      <c r="B37" s="12" t="s">
        <v>93</v>
      </c>
      <c r="C37" s="14" t="s">
        <v>163</v>
      </c>
      <c r="D37" s="53" t="s">
        <v>20</v>
      </c>
      <c r="E37" s="53">
        <v>11</v>
      </c>
      <c r="F37" s="62">
        <v>9</v>
      </c>
      <c r="G37" s="62">
        <v>0</v>
      </c>
      <c r="H37" s="62">
        <v>1</v>
      </c>
      <c r="I37" s="62">
        <v>0</v>
      </c>
      <c r="J37" s="62">
        <v>0.5</v>
      </c>
      <c r="K37" s="48">
        <f t="shared" si="0"/>
        <v>10.5</v>
      </c>
      <c r="L37" s="48"/>
      <c r="M37" s="48">
        <v>10.5</v>
      </c>
      <c r="N37" s="51" t="s">
        <v>120</v>
      </c>
      <c r="O37" s="50">
        <v>25</v>
      </c>
      <c r="P37" s="50" t="s">
        <v>21</v>
      </c>
    </row>
    <row r="38" spans="1:16" ht="58.5" hidden="1" customHeight="1" x14ac:dyDescent="0.25">
      <c r="A38" s="13">
        <v>31</v>
      </c>
      <c r="B38" s="12" t="s">
        <v>92</v>
      </c>
      <c r="C38" s="60" t="s">
        <v>154</v>
      </c>
      <c r="D38" s="61" t="s">
        <v>134</v>
      </c>
      <c r="E38" s="60">
        <v>11</v>
      </c>
      <c r="F38" s="62">
        <v>9</v>
      </c>
      <c r="G38" s="62">
        <v>0</v>
      </c>
      <c r="H38" s="62">
        <v>0</v>
      </c>
      <c r="I38" s="62">
        <v>0</v>
      </c>
      <c r="J38" s="62">
        <v>0</v>
      </c>
      <c r="K38" s="48">
        <f t="shared" si="0"/>
        <v>9</v>
      </c>
      <c r="L38" s="48"/>
      <c r="M38" s="48">
        <v>9</v>
      </c>
      <c r="N38" s="51" t="s">
        <v>120</v>
      </c>
      <c r="O38" s="50">
        <v>26</v>
      </c>
      <c r="P38" s="60" t="s">
        <v>112</v>
      </c>
    </row>
  </sheetData>
  <autoFilter ref="D1:D38">
    <filterColumn colId="0">
      <filters>
        <filter val="МОУ &quot;СОШ № 13 г.Пугачева имени М.В.Ломоносова&quot;"/>
      </filters>
    </filterColumn>
  </autoFilter>
  <sortState ref="B8:P38">
    <sortCondition descending="1" ref="K8:K38"/>
  </sortState>
  <mergeCells count="1">
    <mergeCell ref="A1:Q1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7 - 8 класс (девушки) </vt:lpstr>
      <vt:lpstr>9 - 11 класс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2020-12-10T09:42:42Z</dcterms:modified>
</cp:coreProperties>
</file>